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20" windowHeight="88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<sst xmlns="http://schemas.openxmlformats.org/spreadsheetml/2006/main" count="198" uniqueCount="28">
  <si>
    <t>PISANO</t>
  </si>
  <si>
    <t>LIZIER</t>
  </si>
  <si>
    <t>CULTRERA</t>
  </si>
  <si>
    <t>BILLIO</t>
  </si>
  <si>
    <t>ARMELLIN</t>
  </si>
  <si>
    <t>BENEDETTI</t>
  </si>
  <si>
    <t>BRUSATIN</t>
  </si>
  <si>
    <t>1. QUARTO</t>
  </si>
  <si>
    <t>2P</t>
  </si>
  <si>
    <t>3P</t>
  </si>
  <si>
    <t>TL</t>
  </si>
  <si>
    <t>2. QUARTO</t>
  </si>
  <si>
    <t>3. QUARTO</t>
  </si>
  <si>
    <t>4. QUARTO</t>
  </si>
  <si>
    <t>TOTALE</t>
  </si>
  <si>
    <t>TOT</t>
  </si>
  <si>
    <t>MUSANO vs DINAMIS 46-81</t>
  </si>
  <si>
    <t>DINAMIS vs ABBONATI 55-53</t>
  </si>
  <si>
    <t>LATINI</t>
  </si>
  <si>
    <t>Totale punti</t>
  </si>
  <si>
    <t>NAVE</t>
  </si>
  <si>
    <t>OLD LIONS vs DINAMIS  81-41</t>
  </si>
  <si>
    <t>DINAMIS vs G.S. DOSSON 62-76</t>
  </si>
  <si>
    <t>MANERA</t>
  </si>
  <si>
    <t>OLD SPONGES vs DINAMIS 66-80</t>
  </si>
  <si>
    <t>MEDIA</t>
  </si>
  <si>
    <t>DINAMIS vs MASNER GROUP 71-55</t>
  </si>
  <si>
    <t>parziali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</si>
</sst>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i/>
      <sz val="10"/>
      <name val="Tahoma"/>
      <family val="2"/>
    </font>
    <font>
      <b/>
      <i/>
      <sz val="11.25"/>
      <color indexed="56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9.5"/>
      <name val="Arial"/>
      <family val="0"/>
    </font>
    <font>
      <b/>
      <i/>
      <sz val="11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PUNTI FATTI TOTALI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126"/>
          <c:w val="0.9685"/>
          <c:h val="0.874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Foglio1!$K$103:$K$112</c:f>
              <c:strCache/>
            </c:strRef>
          </c:cat>
          <c:val>
            <c:numRef>
              <c:f>Foglio1!$Q$103:$Q$112</c:f>
              <c:numCache/>
            </c:numRef>
          </c:val>
          <c:shape val="box"/>
        </c:ser>
        <c:overlap val="100"/>
        <c:shape val="box"/>
        <c:axId val="17497441"/>
        <c:axId val="23259242"/>
      </c:bar3DChart>
      <c:catAx>
        <c:axId val="17497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/>
            </a:pPr>
          </a:p>
        </c:txPr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339966"/>
                </a:solidFill>
                <a:latin typeface="Arial"/>
                <a:ea typeface="Arial"/>
                <a:cs typeface="Arial"/>
              </a:rPr>
              <a:t>MEDIA PUNTI</a:t>
            </a:r>
          </a:p>
        </c:rich>
      </c:tx>
      <c:layout/>
      <c:spPr>
        <a:noFill/>
        <a:ln>
          <a:noFill/>
        </a:ln>
      </c:spPr>
    </c:title>
    <c:view3D>
      <c:rotX val="20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67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00FF00"/>
                </a:gs>
                <a:gs pos="100000">
                  <a:srgbClr val="0075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FFFF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Foglio1!$K$103:$K$112</c:f>
              <c:strCache/>
            </c:strRef>
          </c:cat>
          <c:val>
            <c:numRef>
              <c:f>Foglio1!$S$103:$S$112</c:f>
              <c:numCache/>
            </c:numRef>
          </c:val>
          <c:shape val="box"/>
        </c:ser>
        <c:overlap val="100"/>
        <c:shape val="box"/>
        <c:axId val="8006587"/>
        <c:axId val="4950420"/>
      </c:bar3DChart>
      <c:catAx>
        <c:axId val="80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solidFill>
                  <a:srgbClr val="339966"/>
                </a:solidFill>
              </a:defRPr>
            </a:pPr>
          </a:p>
        </c:txPr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171450</xdr:colOff>
      <xdr:row>113</xdr:row>
      <xdr:rowOff>9525</xdr:rowOff>
    </xdr:from>
    <xdr:to>
      <xdr:col>34</xdr:col>
      <xdr:colOff>228600</xdr:colOff>
      <xdr:row>131</xdr:row>
      <xdr:rowOff>152400</xdr:rowOff>
    </xdr:to>
    <xdr:graphicFrame>
      <xdr:nvGraphicFramePr>
        <xdr:cNvPr id="1" name="Chart 3"/>
        <xdr:cNvGraphicFramePr/>
      </xdr:nvGraphicFramePr>
      <xdr:xfrm>
        <a:off x="4657725" y="17821275"/>
        <a:ext cx="465772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113</xdr:row>
      <xdr:rowOff>38100</xdr:rowOff>
    </xdr:from>
    <xdr:to>
      <xdr:col>16</xdr:col>
      <xdr:colOff>47625</xdr:colOff>
      <xdr:row>132</xdr:row>
      <xdr:rowOff>0</xdr:rowOff>
    </xdr:to>
    <xdr:graphicFrame>
      <xdr:nvGraphicFramePr>
        <xdr:cNvPr id="2" name="Chart 4"/>
        <xdr:cNvGraphicFramePr/>
      </xdr:nvGraphicFramePr>
      <xdr:xfrm>
        <a:off x="161925" y="17849850"/>
        <a:ext cx="43719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2"/>
  <sheetViews>
    <sheetView tabSelected="1" workbookViewId="0" topLeftCell="A99">
      <selection activeCell="W102" sqref="W102"/>
    </sheetView>
  </sheetViews>
  <sheetFormatPr defaultColWidth="9.140625" defaultRowHeight="12.75"/>
  <cols>
    <col min="1" max="1" width="3.7109375" style="1" customWidth="1"/>
    <col min="2" max="2" width="9.140625" style="6" customWidth="1"/>
    <col min="3" max="3" width="4.57421875" style="0" customWidth="1"/>
    <col min="4" max="7" width="3.7109375" style="0" customWidth="1"/>
    <col min="8" max="8" width="4.28125" style="0" customWidth="1"/>
    <col min="9" max="9" width="3.7109375" style="0" customWidth="1"/>
    <col min="10" max="10" width="4.7109375" style="0" customWidth="1"/>
    <col min="11" max="16" width="3.7109375" style="0" customWidth="1"/>
    <col min="17" max="17" width="4.57421875" style="0" customWidth="1"/>
    <col min="18" max="18" width="3.7109375" style="0" customWidth="1"/>
    <col min="19" max="19" width="5.00390625" style="0" customWidth="1"/>
    <col min="20" max="16384" width="3.7109375" style="0" customWidth="1"/>
  </cols>
  <sheetData>
    <row r="2" ht="12.75">
      <c r="B2" s="6" t="s">
        <v>16</v>
      </c>
    </row>
    <row r="4" spans="1:24" s="6" customFormat="1" ht="12.75">
      <c r="A4" s="5"/>
      <c r="B4" s="5"/>
      <c r="C4" s="5"/>
      <c r="D4" s="5"/>
      <c r="E4" s="7" t="s">
        <v>7</v>
      </c>
      <c r="F4" s="5"/>
      <c r="G4" s="5"/>
      <c r="H4" s="5"/>
      <c r="I4" s="7" t="s">
        <v>11</v>
      </c>
      <c r="J4" s="5"/>
      <c r="K4" s="5"/>
      <c r="L4" s="5"/>
      <c r="M4" s="7" t="s">
        <v>12</v>
      </c>
      <c r="N4" s="5"/>
      <c r="O4" s="5"/>
      <c r="P4" s="5"/>
      <c r="Q4" s="7" t="s">
        <v>13</v>
      </c>
      <c r="R4" s="5"/>
      <c r="S4" s="5"/>
      <c r="T4" s="5"/>
      <c r="U4" s="7" t="s">
        <v>14</v>
      </c>
      <c r="V4" s="5"/>
      <c r="W4" s="5"/>
      <c r="X4" s="5"/>
    </row>
    <row r="5" spans="1:24" ht="12.75">
      <c r="A5" s="2"/>
      <c r="B5" s="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8"/>
      <c r="U5" s="8"/>
      <c r="V5" s="8"/>
      <c r="W5" s="8"/>
      <c r="X5" s="8"/>
    </row>
    <row r="6" spans="1:24" ht="12.75">
      <c r="A6" s="2"/>
      <c r="B6" s="5"/>
      <c r="C6" s="3"/>
      <c r="D6" s="3" t="s">
        <v>8</v>
      </c>
      <c r="E6" s="3" t="s">
        <v>9</v>
      </c>
      <c r="F6" s="3" t="s">
        <v>10</v>
      </c>
      <c r="G6" s="3"/>
      <c r="H6" s="3" t="s">
        <v>8</v>
      </c>
      <c r="I6" s="3" t="s">
        <v>9</v>
      </c>
      <c r="J6" s="3" t="s">
        <v>10</v>
      </c>
      <c r="K6" s="3"/>
      <c r="L6" s="3" t="s">
        <v>8</v>
      </c>
      <c r="M6" s="3" t="s">
        <v>9</v>
      </c>
      <c r="N6" s="3" t="s">
        <v>10</v>
      </c>
      <c r="O6" s="3"/>
      <c r="P6" s="3" t="s">
        <v>8</v>
      </c>
      <c r="Q6" s="3" t="s">
        <v>9</v>
      </c>
      <c r="R6" s="3" t="s">
        <v>10</v>
      </c>
      <c r="S6" s="3"/>
      <c r="T6" s="5" t="s">
        <v>8</v>
      </c>
      <c r="U6" s="5" t="s">
        <v>9</v>
      </c>
      <c r="V6" s="5" t="s">
        <v>10</v>
      </c>
      <c r="W6" s="5"/>
      <c r="X6" s="2" t="s">
        <v>15</v>
      </c>
    </row>
    <row r="7" spans="1:24" ht="12.75">
      <c r="A7" s="2">
        <v>4</v>
      </c>
      <c r="B7" s="5" t="s">
        <v>0</v>
      </c>
      <c r="C7" s="3"/>
      <c r="D7" s="4">
        <v>2</v>
      </c>
      <c r="E7" s="4"/>
      <c r="F7" s="4"/>
      <c r="G7" s="4"/>
      <c r="H7" s="4">
        <v>2</v>
      </c>
      <c r="I7" s="4"/>
      <c r="J7" s="4"/>
      <c r="K7" s="4"/>
      <c r="L7" s="4"/>
      <c r="M7" s="4"/>
      <c r="N7" s="4"/>
      <c r="O7" s="4"/>
      <c r="P7" s="4">
        <v>2</v>
      </c>
      <c r="Q7" s="4">
        <v>3</v>
      </c>
      <c r="R7" s="4">
        <v>2</v>
      </c>
      <c r="S7" s="4"/>
      <c r="T7" s="7">
        <f>D7+H7+L7+P7</f>
        <v>6</v>
      </c>
      <c r="U7" s="7">
        <f>E7+I7+M7+Q7</f>
        <v>3</v>
      </c>
      <c r="V7" s="7">
        <f>F7+J7+N7+R7</f>
        <v>2</v>
      </c>
      <c r="W7" s="5"/>
      <c r="X7" s="2">
        <f>T7+U7+V7</f>
        <v>11</v>
      </c>
    </row>
    <row r="8" spans="1:24" ht="12.75">
      <c r="A8" s="2">
        <v>5</v>
      </c>
      <c r="B8" s="5" t="s">
        <v>1</v>
      </c>
      <c r="C8" s="3"/>
      <c r="D8" s="4">
        <v>2</v>
      </c>
      <c r="E8" s="4"/>
      <c r="F8" s="4"/>
      <c r="G8" s="4"/>
      <c r="H8" s="4">
        <v>2</v>
      </c>
      <c r="I8" s="4"/>
      <c r="J8" s="4"/>
      <c r="K8" s="4"/>
      <c r="L8" s="4"/>
      <c r="M8" s="4"/>
      <c r="N8" s="4"/>
      <c r="O8" s="4"/>
      <c r="P8" s="4">
        <v>2</v>
      </c>
      <c r="Q8" s="4"/>
      <c r="R8" s="4"/>
      <c r="S8" s="4"/>
      <c r="T8" s="7">
        <f aca="true" t="shared" si="0" ref="T8:T13">D8+H8+L8+P8</f>
        <v>6</v>
      </c>
      <c r="U8" s="7">
        <f aca="true" t="shared" si="1" ref="U8:U13">E8+I8+M8+Q8</f>
        <v>0</v>
      </c>
      <c r="V8" s="7">
        <f aca="true" t="shared" si="2" ref="V8:V13">F8+J8+N8+R8</f>
        <v>0</v>
      </c>
      <c r="W8" s="3"/>
      <c r="X8" s="2">
        <f aca="true" t="shared" si="3" ref="X8:X13">T8+U8+V8</f>
        <v>6</v>
      </c>
    </row>
    <row r="9" spans="1:24" ht="12.75">
      <c r="A9" s="2">
        <v>7</v>
      </c>
      <c r="B9" s="5" t="s">
        <v>2</v>
      </c>
      <c r="C9" s="3"/>
      <c r="D9" s="4"/>
      <c r="E9" s="4"/>
      <c r="F9" s="4"/>
      <c r="G9" s="4"/>
      <c r="H9" s="4">
        <v>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7">
        <f t="shared" si="0"/>
        <v>2</v>
      </c>
      <c r="U9" s="7">
        <f t="shared" si="1"/>
        <v>0</v>
      </c>
      <c r="V9" s="7">
        <f t="shared" si="2"/>
        <v>0</v>
      </c>
      <c r="W9" s="3"/>
      <c r="X9" s="2">
        <f t="shared" si="3"/>
        <v>2</v>
      </c>
    </row>
    <row r="10" spans="1:24" ht="12.75">
      <c r="A10" s="2">
        <v>10</v>
      </c>
      <c r="B10" s="5" t="s">
        <v>3</v>
      </c>
      <c r="C10" s="3"/>
      <c r="D10" s="4">
        <v>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7">
        <f t="shared" si="0"/>
        <v>8</v>
      </c>
      <c r="U10" s="7">
        <f t="shared" si="1"/>
        <v>0</v>
      </c>
      <c r="V10" s="7">
        <f t="shared" si="2"/>
        <v>0</v>
      </c>
      <c r="W10" s="3"/>
      <c r="X10" s="2">
        <f t="shared" si="3"/>
        <v>8</v>
      </c>
    </row>
    <row r="11" spans="1:24" ht="12.75">
      <c r="A11" s="2">
        <v>11</v>
      </c>
      <c r="B11" s="5" t="s">
        <v>4</v>
      </c>
      <c r="C11" s="3"/>
      <c r="D11" s="4"/>
      <c r="E11" s="4"/>
      <c r="F11" s="4"/>
      <c r="G11" s="4"/>
      <c r="H11" s="4">
        <v>4</v>
      </c>
      <c r="I11" s="4"/>
      <c r="J11" s="4"/>
      <c r="K11" s="4"/>
      <c r="L11" s="4">
        <v>2</v>
      </c>
      <c r="M11" s="4"/>
      <c r="N11" s="4"/>
      <c r="O11" s="4"/>
      <c r="P11" s="4">
        <v>4</v>
      </c>
      <c r="Q11" s="4"/>
      <c r="R11" s="4"/>
      <c r="S11" s="4"/>
      <c r="T11" s="7">
        <f t="shared" si="0"/>
        <v>10</v>
      </c>
      <c r="U11" s="7">
        <f t="shared" si="1"/>
        <v>0</v>
      </c>
      <c r="V11" s="7">
        <f t="shared" si="2"/>
        <v>0</v>
      </c>
      <c r="W11" s="3"/>
      <c r="X11" s="2">
        <f t="shared" si="3"/>
        <v>10</v>
      </c>
    </row>
    <row r="12" spans="1:24" ht="12.75">
      <c r="A12" s="2">
        <v>13</v>
      </c>
      <c r="B12" s="5" t="s">
        <v>5</v>
      </c>
      <c r="C12" s="3"/>
      <c r="D12" s="4"/>
      <c r="E12" s="4"/>
      <c r="F12" s="4">
        <v>1</v>
      </c>
      <c r="G12" s="4"/>
      <c r="H12" s="4">
        <v>2</v>
      </c>
      <c r="I12" s="4"/>
      <c r="J12" s="4"/>
      <c r="K12" s="4"/>
      <c r="L12" s="4">
        <v>2</v>
      </c>
      <c r="M12" s="4"/>
      <c r="N12" s="4"/>
      <c r="O12" s="4"/>
      <c r="P12" s="4">
        <v>4</v>
      </c>
      <c r="Q12" s="4"/>
      <c r="R12" s="4"/>
      <c r="S12" s="4"/>
      <c r="T12" s="7">
        <f t="shared" si="0"/>
        <v>8</v>
      </c>
      <c r="U12" s="7">
        <f t="shared" si="1"/>
        <v>0</v>
      </c>
      <c r="V12" s="7">
        <f t="shared" si="2"/>
        <v>1</v>
      </c>
      <c r="W12" s="3"/>
      <c r="X12" s="2">
        <f t="shared" si="3"/>
        <v>9</v>
      </c>
    </row>
    <row r="13" spans="1:24" ht="12.75">
      <c r="A13" s="2">
        <v>14</v>
      </c>
      <c r="B13" s="5" t="s">
        <v>6</v>
      </c>
      <c r="C13" s="3"/>
      <c r="D13" s="4">
        <v>4</v>
      </c>
      <c r="E13" s="4">
        <v>3</v>
      </c>
      <c r="F13" s="4"/>
      <c r="G13" s="4"/>
      <c r="H13" s="4">
        <v>16</v>
      </c>
      <c r="I13" s="4"/>
      <c r="J13" s="4">
        <v>4</v>
      </c>
      <c r="K13" s="4"/>
      <c r="L13" s="4">
        <v>8</v>
      </c>
      <c r="M13" s="4"/>
      <c r="N13" s="4"/>
      <c r="O13" s="4"/>
      <c r="P13" s="4"/>
      <c r="Q13" s="4"/>
      <c r="R13" s="4"/>
      <c r="S13" s="4"/>
      <c r="T13" s="7">
        <f t="shared" si="0"/>
        <v>28</v>
      </c>
      <c r="U13" s="7">
        <f t="shared" si="1"/>
        <v>3</v>
      </c>
      <c r="V13" s="7">
        <f t="shared" si="2"/>
        <v>4</v>
      </c>
      <c r="W13" s="3"/>
      <c r="X13" s="2">
        <f t="shared" si="3"/>
        <v>35</v>
      </c>
    </row>
    <row r="15" ht="12.75" hidden="1">
      <c r="X15">
        <f>SUM(X7:X13)</f>
        <v>81</v>
      </c>
    </row>
    <row r="16" ht="12.75">
      <c r="B16" s="6" t="s">
        <v>17</v>
      </c>
    </row>
    <row r="17" ht="12.75">
      <c r="B17" s="10">
        <v>36977</v>
      </c>
    </row>
    <row r="18" spans="1:24" ht="12.75">
      <c r="A18" s="5"/>
      <c r="B18" s="5"/>
      <c r="C18" s="5"/>
      <c r="D18" s="5"/>
      <c r="E18" s="7" t="s">
        <v>7</v>
      </c>
      <c r="F18" s="5"/>
      <c r="G18" s="5"/>
      <c r="H18" s="5"/>
      <c r="I18" s="7" t="s">
        <v>11</v>
      </c>
      <c r="J18" s="5"/>
      <c r="K18" s="5"/>
      <c r="L18" s="5"/>
      <c r="M18" s="7" t="s">
        <v>12</v>
      </c>
      <c r="N18" s="5"/>
      <c r="O18" s="5"/>
      <c r="P18" s="5"/>
      <c r="Q18" s="7" t="s">
        <v>13</v>
      </c>
      <c r="R18" s="5"/>
      <c r="S18" s="5"/>
      <c r="T18" s="5"/>
      <c r="U18" s="7" t="s">
        <v>14</v>
      </c>
      <c r="V18" s="5"/>
      <c r="W18" s="5"/>
      <c r="X18" s="5"/>
    </row>
    <row r="19" spans="1:24" ht="12.75">
      <c r="A19" s="2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8"/>
      <c r="U19" s="8"/>
      <c r="V19" s="8"/>
      <c r="W19" s="8"/>
      <c r="X19" s="8"/>
    </row>
    <row r="20" spans="1:24" ht="12.75">
      <c r="A20" s="2"/>
      <c r="B20" s="5"/>
      <c r="C20" s="3"/>
      <c r="D20" s="3" t="s">
        <v>8</v>
      </c>
      <c r="E20" s="3" t="s">
        <v>9</v>
      </c>
      <c r="F20" s="3" t="s">
        <v>10</v>
      </c>
      <c r="G20" s="3"/>
      <c r="H20" s="3" t="s">
        <v>8</v>
      </c>
      <c r="I20" s="3" t="s">
        <v>9</v>
      </c>
      <c r="J20" s="3" t="s">
        <v>10</v>
      </c>
      <c r="K20" s="3"/>
      <c r="L20" s="3" t="s">
        <v>8</v>
      </c>
      <c r="M20" s="3" t="s">
        <v>9</v>
      </c>
      <c r="N20" s="3" t="s">
        <v>10</v>
      </c>
      <c r="O20" s="3"/>
      <c r="P20" s="3" t="s">
        <v>8</v>
      </c>
      <c r="Q20" s="3" t="s">
        <v>9</v>
      </c>
      <c r="R20" s="3" t="s">
        <v>10</v>
      </c>
      <c r="S20" s="3"/>
      <c r="T20" s="5" t="s">
        <v>8</v>
      </c>
      <c r="U20" s="5" t="s">
        <v>9</v>
      </c>
      <c r="V20" s="5" t="s">
        <v>10</v>
      </c>
      <c r="W20" s="5"/>
      <c r="X20" s="2" t="s">
        <v>15</v>
      </c>
    </row>
    <row r="21" spans="1:24" ht="12.75">
      <c r="A21" s="2">
        <v>6</v>
      </c>
      <c r="B21" s="5" t="s">
        <v>0</v>
      </c>
      <c r="C21" s="3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>
        <v>2</v>
      </c>
      <c r="Q21" s="4"/>
      <c r="R21" s="4"/>
      <c r="S21" s="4"/>
      <c r="T21" s="7">
        <f>D21+H21+L21+P21</f>
        <v>2</v>
      </c>
      <c r="U21" s="7">
        <f>E21+I21+M21+Q21</f>
        <v>0</v>
      </c>
      <c r="V21" s="7">
        <f>F21+J21+N21+R21</f>
        <v>0</v>
      </c>
      <c r="W21" s="5"/>
      <c r="X21" s="2">
        <f>T21+U21+V21</f>
        <v>2</v>
      </c>
    </row>
    <row r="22" spans="1:24" ht="12.75">
      <c r="A22" s="2">
        <v>5</v>
      </c>
      <c r="B22" s="5" t="s">
        <v>1</v>
      </c>
      <c r="C22" s="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>
        <v>2</v>
      </c>
      <c r="Q22" s="4"/>
      <c r="R22" s="4"/>
      <c r="S22" s="4"/>
      <c r="T22" s="7">
        <f aca="true" t="shared" si="4" ref="T22:T27">D22+H22+L22+P22</f>
        <v>2</v>
      </c>
      <c r="U22" s="7">
        <f aca="true" t="shared" si="5" ref="U22:U27">E22+I22+M22+Q22</f>
        <v>0</v>
      </c>
      <c r="V22" s="7">
        <f aca="true" t="shared" si="6" ref="V22:V27">F22+J22+N22+R22</f>
        <v>0</v>
      </c>
      <c r="W22" s="3"/>
      <c r="X22" s="2">
        <f aca="true" t="shared" si="7" ref="X22:X27">T22+U22+V22</f>
        <v>2</v>
      </c>
    </row>
    <row r="23" spans="1:24" ht="12.75">
      <c r="A23" s="2">
        <v>10</v>
      </c>
      <c r="B23" s="5" t="s">
        <v>3</v>
      </c>
      <c r="C23" s="3"/>
      <c r="D23" s="4">
        <v>2</v>
      </c>
      <c r="E23" s="4"/>
      <c r="F23" s="4"/>
      <c r="G23" s="4"/>
      <c r="H23" s="4"/>
      <c r="I23" s="4"/>
      <c r="J23" s="4">
        <v>2</v>
      </c>
      <c r="K23" s="4"/>
      <c r="L23" s="4"/>
      <c r="M23" s="4"/>
      <c r="N23" s="4">
        <v>4</v>
      </c>
      <c r="O23" s="4"/>
      <c r="P23" s="4"/>
      <c r="Q23" s="4"/>
      <c r="R23" s="4"/>
      <c r="S23" s="4"/>
      <c r="T23" s="7">
        <f t="shared" si="4"/>
        <v>2</v>
      </c>
      <c r="U23" s="7">
        <f t="shared" si="5"/>
        <v>0</v>
      </c>
      <c r="V23" s="7">
        <f t="shared" si="6"/>
        <v>6</v>
      </c>
      <c r="W23" s="3"/>
      <c r="X23" s="2">
        <f t="shared" si="7"/>
        <v>8</v>
      </c>
    </row>
    <row r="24" spans="1:24" ht="12.75">
      <c r="A24" s="1">
        <v>12</v>
      </c>
      <c r="B24" s="6" t="s">
        <v>18</v>
      </c>
      <c r="C24" s="3"/>
      <c r="D24" s="4">
        <v>4</v>
      </c>
      <c r="E24" s="4"/>
      <c r="F24" s="4"/>
      <c r="G24" s="4"/>
      <c r="H24" s="4">
        <v>2</v>
      </c>
      <c r="I24" s="4"/>
      <c r="J24" s="4">
        <v>2</v>
      </c>
      <c r="K24" s="4"/>
      <c r="L24" s="4"/>
      <c r="M24" s="4"/>
      <c r="N24" s="4">
        <v>2</v>
      </c>
      <c r="O24" s="4"/>
      <c r="P24" s="4">
        <v>4</v>
      </c>
      <c r="Q24" s="4"/>
      <c r="R24" s="4">
        <v>4</v>
      </c>
      <c r="S24" s="4"/>
      <c r="T24" s="7">
        <f t="shared" si="4"/>
        <v>10</v>
      </c>
      <c r="U24" s="7">
        <f t="shared" si="5"/>
        <v>0</v>
      </c>
      <c r="V24" s="7">
        <f t="shared" si="6"/>
        <v>8</v>
      </c>
      <c r="W24" s="3"/>
      <c r="X24" s="2">
        <f t="shared" si="7"/>
        <v>18</v>
      </c>
    </row>
    <row r="25" spans="1:24" ht="12.75">
      <c r="A25" s="2">
        <v>11</v>
      </c>
      <c r="B25" s="5" t="s">
        <v>4</v>
      </c>
      <c r="C25" s="3"/>
      <c r="D25" s="4">
        <v>2</v>
      </c>
      <c r="E25" s="4"/>
      <c r="F25" s="4"/>
      <c r="G25" s="4"/>
      <c r="H25" s="4">
        <v>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7">
        <f t="shared" si="4"/>
        <v>6</v>
      </c>
      <c r="U25" s="7">
        <f t="shared" si="5"/>
        <v>0</v>
      </c>
      <c r="V25" s="7">
        <f t="shared" si="6"/>
        <v>0</v>
      </c>
      <c r="W25" s="3"/>
      <c r="X25" s="2">
        <f t="shared" si="7"/>
        <v>6</v>
      </c>
    </row>
    <row r="26" spans="1:24" ht="12.75">
      <c r="A26" s="2">
        <v>15</v>
      </c>
      <c r="B26" s="5" t="s">
        <v>5</v>
      </c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7">
        <f t="shared" si="4"/>
        <v>0</v>
      </c>
      <c r="U26" s="7">
        <f t="shared" si="5"/>
        <v>0</v>
      </c>
      <c r="V26" s="7">
        <f t="shared" si="6"/>
        <v>0</v>
      </c>
      <c r="W26" s="3"/>
      <c r="X26" s="2">
        <f t="shared" si="7"/>
        <v>0</v>
      </c>
    </row>
    <row r="27" spans="1:24" ht="12.75">
      <c r="A27" s="2">
        <v>14</v>
      </c>
      <c r="B27" s="5" t="s">
        <v>6</v>
      </c>
      <c r="C27" s="3"/>
      <c r="D27" s="4"/>
      <c r="E27" s="4"/>
      <c r="F27" s="4"/>
      <c r="G27" s="4"/>
      <c r="H27" s="4">
        <v>2</v>
      </c>
      <c r="I27" s="4">
        <v>9</v>
      </c>
      <c r="J27" s="4">
        <v>2</v>
      </c>
      <c r="K27" s="4"/>
      <c r="L27" s="4">
        <v>2</v>
      </c>
      <c r="M27" s="4"/>
      <c r="N27" s="4"/>
      <c r="O27" s="4"/>
      <c r="P27" s="4">
        <v>2</v>
      </c>
      <c r="Q27" s="4"/>
      <c r="R27" s="4">
        <v>2</v>
      </c>
      <c r="S27" s="4"/>
      <c r="T27" s="7">
        <f t="shared" si="4"/>
        <v>6</v>
      </c>
      <c r="U27" s="7">
        <f t="shared" si="5"/>
        <v>9</v>
      </c>
      <c r="V27" s="7">
        <f t="shared" si="6"/>
        <v>4</v>
      </c>
      <c r="W27" s="3"/>
      <c r="X27" s="2">
        <f t="shared" si="7"/>
        <v>19</v>
      </c>
    </row>
    <row r="28" spans="1:24" ht="12.75">
      <c r="A28" s="2"/>
      <c r="B28" s="5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7"/>
      <c r="U28" s="7"/>
      <c r="V28" s="7"/>
      <c r="W28" s="3"/>
      <c r="X28" s="2"/>
    </row>
    <row r="29" ht="12.75">
      <c r="B29" s="6" t="s">
        <v>21</v>
      </c>
    </row>
    <row r="30" ht="12.75">
      <c r="B30" s="10">
        <v>36987</v>
      </c>
    </row>
    <row r="31" spans="1:24" ht="12.75">
      <c r="A31" s="5"/>
      <c r="B31" s="5"/>
      <c r="C31" s="5"/>
      <c r="D31" s="5"/>
      <c r="E31" s="7" t="s">
        <v>7</v>
      </c>
      <c r="F31" s="5"/>
      <c r="G31" s="5"/>
      <c r="H31" s="5"/>
      <c r="I31" s="7" t="s">
        <v>11</v>
      </c>
      <c r="J31" s="5"/>
      <c r="K31" s="5"/>
      <c r="L31" s="5"/>
      <c r="M31" s="7" t="s">
        <v>12</v>
      </c>
      <c r="N31" s="5"/>
      <c r="O31" s="5"/>
      <c r="P31" s="5"/>
      <c r="Q31" s="7" t="s">
        <v>13</v>
      </c>
      <c r="R31" s="5"/>
      <c r="S31" s="5"/>
      <c r="T31" s="5"/>
      <c r="U31" s="7" t="s">
        <v>14</v>
      </c>
      <c r="V31" s="5"/>
      <c r="W31" s="5"/>
      <c r="X31" s="5"/>
    </row>
    <row r="32" spans="1:24" ht="12.75">
      <c r="A32" s="2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8"/>
      <c r="U32" s="8"/>
      <c r="V32" s="8"/>
      <c r="W32" s="8"/>
      <c r="X32" s="8"/>
    </row>
    <row r="33" spans="1:24" ht="12.75">
      <c r="A33" s="2"/>
      <c r="B33" s="5"/>
      <c r="C33" s="3"/>
      <c r="D33" s="3" t="s">
        <v>8</v>
      </c>
      <c r="E33" s="3" t="s">
        <v>9</v>
      </c>
      <c r="F33" s="3" t="s">
        <v>10</v>
      </c>
      <c r="G33" s="3"/>
      <c r="H33" s="3" t="s">
        <v>8</v>
      </c>
      <c r="I33" s="3" t="s">
        <v>9</v>
      </c>
      <c r="J33" s="3" t="s">
        <v>10</v>
      </c>
      <c r="K33" s="3"/>
      <c r="L33" s="3" t="s">
        <v>8</v>
      </c>
      <c r="M33" s="3" t="s">
        <v>9</v>
      </c>
      <c r="N33" s="3" t="s">
        <v>10</v>
      </c>
      <c r="O33" s="3"/>
      <c r="P33" s="3" t="s">
        <v>8</v>
      </c>
      <c r="Q33" s="3" t="s">
        <v>9</v>
      </c>
      <c r="R33" s="3" t="s">
        <v>10</v>
      </c>
      <c r="S33" s="3"/>
      <c r="T33" s="5" t="s">
        <v>8</v>
      </c>
      <c r="U33" s="5" t="s">
        <v>9</v>
      </c>
      <c r="V33" s="5" t="s">
        <v>10</v>
      </c>
      <c r="W33" s="5"/>
      <c r="X33" s="2" t="s">
        <v>15</v>
      </c>
    </row>
    <row r="34" spans="1:24" ht="12.75">
      <c r="A34" s="2">
        <v>5</v>
      </c>
      <c r="B34" s="5" t="s">
        <v>1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>
        <v>2</v>
      </c>
      <c r="Q34" s="4"/>
      <c r="R34" s="4"/>
      <c r="S34" s="4"/>
      <c r="T34" s="7">
        <f aca="true" t="shared" si="8" ref="T34:T42">D34+H34+L34+P34</f>
        <v>2</v>
      </c>
      <c r="U34" s="7">
        <f aca="true" t="shared" si="9" ref="U34:U42">E34+I34+M34+Q34</f>
        <v>0</v>
      </c>
      <c r="V34" s="7">
        <f aca="true" t="shared" si="10" ref="V34:V42">F34+J34+N34+R34</f>
        <v>0</v>
      </c>
      <c r="W34" s="3"/>
      <c r="X34" s="2">
        <f aca="true" t="shared" si="11" ref="X34:X42">T34+U34+V34</f>
        <v>2</v>
      </c>
    </row>
    <row r="35" spans="1:24" ht="12.75">
      <c r="A35" s="2">
        <v>6</v>
      </c>
      <c r="B35" s="5" t="s">
        <v>0</v>
      </c>
      <c r="C35" s="3"/>
      <c r="D35" s="4">
        <v>2</v>
      </c>
      <c r="E35" s="4"/>
      <c r="F35" s="4"/>
      <c r="G35" s="4"/>
      <c r="H35" s="4"/>
      <c r="I35" s="4">
        <v>3</v>
      </c>
      <c r="J35" s="4"/>
      <c r="K35" s="4"/>
      <c r="L35" s="4"/>
      <c r="M35" s="4"/>
      <c r="N35" s="4"/>
      <c r="O35" s="4"/>
      <c r="P35" s="4"/>
      <c r="Q35" s="4">
        <v>6</v>
      </c>
      <c r="R35" s="4">
        <v>2</v>
      </c>
      <c r="S35" s="4"/>
      <c r="T35" s="7">
        <f aca="true" t="shared" si="12" ref="T35:V36">D35+H35+L35+P35</f>
        <v>2</v>
      </c>
      <c r="U35" s="7">
        <f t="shared" si="12"/>
        <v>9</v>
      </c>
      <c r="V35" s="7">
        <f t="shared" si="12"/>
        <v>2</v>
      </c>
      <c r="W35" s="5"/>
      <c r="X35" s="2">
        <f t="shared" si="11"/>
        <v>13</v>
      </c>
    </row>
    <row r="36" spans="1:24" ht="12.75">
      <c r="A36" s="2">
        <v>8</v>
      </c>
      <c r="B36" s="5" t="s">
        <v>20</v>
      </c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>
        <v>6</v>
      </c>
      <c r="Q36" s="4"/>
      <c r="R36" s="4"/>
      <c r="S36" s="4"/>
      <c r="T36" s="7">
        <f t="shared" si="12"/>
        <v>6</v>
      </c>
      <c r="U36" s="7">
        <f t="shared" si="12"/>
        <v>0</v>
      </c>
      <c r="V36" s="7">
        <f t="shared" si="12"/>
        <v>0</v>
      </c>
      <c r="W36" s="3"/>
      <c r="X36" s="2">
        <f t="shared" si="11"/>
        <v>6</v>
      </c>
    </row>
    <row r="37" spans="1:24" ht="12.75">
      <c r="A37" s="2">
        <v>10</v>
      </c>
      <c r="B37" s="5" t="s">
        <v>3</v>
      </c>
      <c r="C37" s="3"/>
      <c r="D37" s="4">
        <v>2</v>
      </c>
      <c r="E37" s="4"/>
      <c r="F37" s="4"/>
      <c r="G37" s="4"/>
      <c r="H37" s="4">
        <v>2</v>
      </c>
      <c r="I37" s="4"/>
      <c r="J37" s="4"/>
      <c r="K37" s="4"/>
      <c r="L37" s="4"/>
      <c r="M37" s="4"/>
      <c r="N37" s="4"/>
      <c r="O37" s="4"/>
      <c r="P37" s="4">
        <v>2</v>
      </c>
      <c r="Q37" s="4"/>
      <c r="R37" s="4">
        <v>2</v>
      </c>
      <c r="S37" s="4"/>
      <c r="T37" s="7">
        <f t="shared" si="8"/>
        <v>6</v>
      </c>
      <c r="U37" s="7">
        <f t="shared" si="9"/>
        <v>0</v>
      </c>
      <c r="V37" s="7">
        <f t="shared" si="10"/>
        <v>2</v>
      </c>
      <c r="W37" s="3"/>
      <c r="X37" s="2">
        <f t="shared" si="11"/>
        <v>8</v>
      </c>
    </row>
    <row r="38" spans="1:24" ht="12.75">
      <c r="A38" s="2">
        <v>11</v>
      </c>
      <c r="B38" s="5" t="s">
        <v>4</v>
      </c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7">
        <f t="shared" si="8"/>
        <v>0</v>
      </c>
      <c r="U38" s="7">
        <f t="shared" si="9"/>
        <v>0</v>
      </c>
      <c r="V38" s="7">
        <f t="shared" si="10"/>
        <v>0</v>
      </c>
      <c r="W38" s="3"/>
      <c r="X38" s="2">
        <f t="shared" si="11"/>
        <v>0</v>
      </c>
    </row>
    <row r="39" spans="1:24" ht="12.75">
      <c r="A39" s="1">
        <v>12</v>
      </c>
      <c r="B39" s="6" t="s">
        <v>18</v>
      </c>
      <c r="C39" s="3"/>
      <c r="D39" s="4">
        <v>6</v>
      </c>
      <c r="E39" s="4"/>
      <c r="F39" s="4">
        <v>1</v>
      </c>
      <c r="G39" s="4"/>
      <c r="H39" s="4">
        <v>2</v>
      </c>
      <c r="I39" s="4"/>
      <c r="J39" s="4"/>
      <c r="K39" s="4"/>
      <c r="L39" s="4">
        <v>4</v>
      </c>
      <c r="M39" s="4"/>
      <c r="N39" s="4">
        <v>3</v>
      </c>
      <c r="O39" s="4"/>
      <c r="P39" s="4"/>
      <c r="Q39" s="4"/>
      <c r="R39" s="4"/>
      <c r="S39" s="4"/>
      <c r="T39" s="7">
        <f t="shared" si="8"/>
        <v>12</v>
      </c>
      <c r="U39" s="7">
        <f t="shared" si="9"/>
        <v>0</v>
      </c>
      <c r="V39" s="7">
        <f t="shared" si="10"/>
        <v>4</v>
      </c>
      <c r="W39" s="3"/>
      <c r="X39" s="2">
        <f t="shared" si="11"/>
        <v>16</v>
      </c>
    </row>
    <row r="40" spans="1:24" ht="12.75">
      <c r="A40" s="2">
        <v>13</v>
      </c>
      <c r="B40" s="5" t="s">
        <v>2</v>
      </c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4</v>
      </c>
      <c r="Q40" s="4"/>
      <c r="R40" s="4"/>
      <c r="S40" s="4"/>
      <c r="T40" s="7">
        <f>D40+H40+L40+P40</f>
        <v>4</v>
      </c>
      <c r="U40" s="7">
        <f>E40+I40+M40+Q40</f>
        <v>0</v>
      </c>
      <c r="V40" s="7">
        <f>F40+J40+N40+R40</f>
        <v>0</v>
      </c>
      <c r="W40" s="3"/>
      <c r="X40" s="2">
        <f t="shared" si="11"/>
        <v>4</v>
      </c>
    </row>
    <row r="41" spans="1:24" ht="12.75">
      <c r="A41" s="2">
        <v>14</v>
      </c>
      <c r="B41" s="5" t="s">
        <v>6</v>
      </c>
      <c r="C41" s="3"/>
      <c r="D41" s="4">
        <v>8</v>
      </c>
      <c r="E41" s="4">
        <v>3</v>
      </c>
      <c r="F41" s="4"/>
      <c r="G41" s="4"/>
      <c r="H41" s="4">
        <v>2</v>
      </c>
      <c r="I41" s="4"/>
      <c r="J41" s="4">
        <v>1</v>
      </c>
      <c r="K41" s="4"/>
      <c r="L41" s="4">
        <v>6</v>
      </c>
      <c r="M41" s="4">
        <v>6</v>
      </c>
      <c r="N41" s="4">
        <v>2</v>
      </c>
      <c r="O41" s="4"/>
      <c r="P41" s="4"/>
      <c r="Q41" s="4"/>
      <c r="R41" s="4"/>
      <c r="S41" s="4"/>
      <c r="T41" s="7">
        <f t="shared" si="8"/>
        <v>16</v>
      </c>
      <c r="U41" s="7">
        <f t="shared" si="9"/>
        <v>9</v>
      </c>
      <c r="V41" s="7">
        <f t="shared" si="10"/>
        <v>3</v>
      </c>
      <c r="W41" s="3"/>
      <c r="X41" s="2">
        <f t="shared" si="11"/>
        <v>28</v>
      </c>
    </row>
    <row r="42" spans="1:24" ht="12.75">
      <c r="A42" s="2">
        <v>15</v>
      </c>
      <c r="B42" s="5" t="s">
        <v>5</v>
      </c>
      <c r="C42" s="3"/>
      <c r="D42" s="4">
        <v>2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2</v>
      </c>
      <c r="Q42" s="4"/>
      <c r="R42" s="4"/>
      <c r="S42" s="4"/>
      <c r="T42" s="7">
        <f t="shared" si="8"/>
        <v>4</v>
      </c>
      <c r="U42" s="7">
        <f t="shared" si="9"/>
        <v>0</v>
      </c>
      <c r="V42" s="7">
        <f t="shared" si="10"/>
        <v>0</v>
      </c>
      <c r="W42" s="3"/>
      <c r="X42" s="2">
        <f t="shared" si="11"/>
        <v>4</v>
      </c>
    </row>
    <row r="43" spans="4:24" ht="12.75" hidden="1">
      <c r="D43">
        <f>SUM(D34:F42)</f>
        <v>24</v>
      </c>
      <c r="H43">
        <f>SUM(H34:J42)</f>
        <v>10</v>
      </c>
      <c r="L43">
        <f>SUM(L34:N42)</f>
        <v>21</v>
      </c>
      <c r="P43">
        <f>SUM(P34:R42)</f>
        <v>26</v>
      </c>
      <c r="X43">
        <f>SUM(X34:X42)</f>
        <v>81</v>
      </c>
    </row>
    <row r="44" ht="12.75" hidden="1">
      <c r="X44">
        <f>SUM(X21:X27)</f>
        <v>55</v>
      </c>
    </row>
    <row r="47" ht="12.75">
      <c r="B47" s="6" t="s">
        <v>22</v>
      </c>
    </row>
    <row r="48" ht="12.75">
      <c r="B48" s="10">
        <v>36992</v>
      </c>
    </row>
    <row r="49" spans="1:24" ht="12.75">
      <c r="A49" s="5"/>
      <c r="B49" s="5"/>
      <c r="C49" s="5"/>
      <c r="D49" s="5"/>
      <c r="E49" s="7" t="s">
        <v>7</v>
      </c>
      <c r="F49" s="5"/>
      <c r="G49" s="5"/>
      <c r="H49" s="5"/>
      <c r="I49" s="7" t="s">
        <v>11</v>
      </c>
      <c r="J49" s="5"/>
      <c r="K49" s="5"/>
      <c r="L49" s="5"/>
      <c r="M49" s="7" t="s">
        <v>12</v>
      </c>
      <c r="N49" s="5"/>
      <c r="O49" s="5"/>
      <c r="P49" s="5"/>
      <c r="Q49" s="7" t="s">
        <v>13</v>
      </c>
      <c r="R49" s="5"/>
      <c r="S49" s="5"/>
      <c r="T49" s="5"/>
      <c r="U49" s="7" t="s">
        <v>14</v>
      </c>
      <c r="V49" s="5"/>
      <c r="W49" s="5"/>
      <c r="X49" s="5"/>
    </row>
    <row r="50" spans="1:24" ht="12.75">
      <c r="A50" s="2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8"/>
      <c r="U50" s="8"/>
      <c r="V50" s="8"/>
      <c r="W50" s="8"/>
      <c r="X50" s="8"/>
    </row>
    <row r="51" spans="1:24" ht="12.75">
      <c r="A51" s="2"/>
      <c r="B51" s="5"/>
      <c r="C51" s="3"/>
      <c r="D51" s="3" t="s">
        <v>8</v>
      </c>
      <c r="E51" s="3" t="s">
        <v>9</v>
      </c>
      <c r="F51" s="3" t="s">
        <v>10</v>
      </c>
      <c r="G51" s="3"/>
      <c r="H51" s="3" t="s">
        <v>8</v>
      </c>
      <c r="I51" s="3" t="s">
        <v>9</v>
      </c>
      <c r="J51" s="3" t="s">
        <v>10</v>
      </c>
      <c r="K51" s="3"/>
      <c r="L51" s="3" t="s">
        <v>8</v>
      </c>
      <c r="M51" s="3" t="s">
        <v>9</v>
      </c>
      <c r="N51" s="3" t="s">
        <v>10</v>
      </c>
      <c r="O51" s="3"/>
      <c r="P51" s="3" t="s">
        <v>8</v>
      </c>
      <c r="Q51" s="3" t="s">
        <v>9</v>
      </c>
      <c r="R51" s="3" t="s">
        <v>10</v>
      </c>
      <c r="S51" s="3"/>
      <c r="T51" s="5" t="s">
        <v>8</v>
      </c>
      <c r="U51" s="5" t="s">
        <v>9</v>
      </c>
      <c r="V51" s="5" t="s">
        <v>10</v>
      </c>
      <c r="W51" s="5"/>
      <c r="X51" s="2" t="s">
        <v>15</v>
      </c>
    </row>
    <row r="52" spans="1:24" ht="12.75">
      <c r="A52" s="2">
        <v>5</v>
      </c>
      <c r="B52" s="5" t="s">
        <v>1</v>
      </c>
      <c r="C52" s="3"/>
      <c r="D52" s="4"/>
      <c r="E52" s="4"/>
      <c r="F52" s="4"/>
      <c r="G52" s="4"/>
      <c r="H52" s="4">
        <v>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7">
        <f aca="true" t="shared" si="13" ref="T52:T58">D52+H52+L52+P52</f>
        <v>4</v>
      </c>
      <c r="U52" s="7">
        <f aca="true" t="shared" si="14" ref="U52:U58">E52+I52+M52+Q52</f>
        <v>0</v>
      </c>
      <c r="V52" s="7">
        <f aca="true" t="shared" si="15" ref="V52:V58">F52+J52+N52+R52</f>
        <v>0</v>
      </c>
      <c r="W52" s="3"/>
      <c r="X52" s="2">
        <f aca="true" t="shared" si="16" ref="X52:X61">T52+U52+V52</f>
        <v>4</v>
      </c>
    </row>
    <row r="53" spans="1:24" ht="12.75">
      <c r="A53" s="2">
        <v>6</v>
      </c>
      <c r="B53" s="5" t="s">
        <v>0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7">
        <f t="shared" si="13"/>
        <v>0</v>
      </c>
      <c r="U53" s="7">
        <f t="shared" si="14"/>
        <v>0</v>
      </c>
      <c r="V53" s="7">
        <f t="shared" si="15"/>
        <v>0</v>
      </c>
      <c r="W53" s="5"/>
      <c r="X53" s="2">
        <f t="shared" si="16"/>
        <v>0</v>
      </c>
    </row>
    <row r="54" spans="1:24" ht="12.75">
      <c r="A54" s="2">
        <v>8</v>
      </c>
      <c r="B54" s="5" t="s">
        <v>20</v>
      </c>
      <c r="C54" s="3"/>
      <c r="D54" s="4"/>
      <c r="E54" s="4"/>
      <c r="F54" s="4"/>
      <c r="G54" s="4"/>
      <c r="H54" s="4">
        <v>2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7">
        <f t="shared" si="13"/>
        <v>2</v>
      </c>
      <c r="U54" s="7">
        <f t="shared" si="14"/>
        <v>0</v>
      </c>
      <c r="V54" s="7">
        <f t="shared" si="15"/>
        <v>0</v>
      </c>
      <c r="W54" s="3"/>
      <c r="X54" s="2">
        <f t="shared" si="16"/>
        <v>2</v>
      </c>
    </row>
    <row r="55" spans="1:24" ht="12.75">
      <c r="A55" s="2">
        <v>9</v>
      </c>
      <c r="B55" s="5" t="s">
        <v>23</v>
      </c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>
        <v>2</v>
      </c>
      <c r="S55" s="4"/>
      <c r="T55" s="7">
        <f>D55+H55+L55+P55</f>
        <v>0</v>
      </c>
      <c r="U55" s="7">
        <f>E55+I55+M55+Q55</f>
        <v>0</v>
      </c>
      <c r="V55" s="7">
        <f>F55+J55+N55+R55</f>
        <v>2</v>
      </c>
      <c r="W55" s="3"/>
      <c r="X55" s="2">
        <f>T55+U55+V55</f>
        <v>2</v>
      </c>
    </row>
    <row r="56" spans="1:24" ht="12.75">
      <c r="A56" s="2">
        <v>10</v>
      </c>
      <c r="B56" s="5" t="s">
        <v>3</v>
      </c>
      <c r="C56" s="3"/>
      <c r="D56" s="4"/>
      <c r="E56" s="4"/>
      <c r="F56" s="4"/>
      <c r="G56" s="4"/>
      <c r="H56" s="4"/>
      <c r="I56" s="4"/>
      <c r="J56" s="4"/>
      <c r="K56" s="4"/>
      <c r="L56" s="4">
        <v>4</v>
      </c>
      <c r="M56" s="4"/>
      <c r="N56" s="4"/>
      <c r="O56" s="4"/>
      <c r="P56" s="4">
        <v>4</v>
      </c>
      <c r="Q56" s="4"/>
      <c r="R56" s="4"/>
      <c r="S56" s="4"/>
      <c r="T56" s="7">
        <f t="shared" si="13"/>
        <v>8</v>
      </c>
      <c r="U56" s="7">
        <f t="shared" si="14"/>
        <v>0</v>
      </c>
      <c r="V56" s="7">
        <f t="shared" si="15"/>
        <v>0</v>
      </c>
      <c r="W56" s="3"/>
      <c r="X56" s="2">
        <f t="shared" si="16"/>
        <v>8</v>
      </c>
    </row>
    <row r="57" spans="1:24" ht="12.75">
      <c r="A57" s="2">
        <v>11</v>
      </c>
      <c r="B57" s="5" t="s">
        <v>4</v>
      </c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7">
        <f t="shared" si="13"/>
        <v>0</v>
      </c>
      <c r="U57" s="7">
        <f t="shared" si="14"/>
        <v>0</v>
      </c>
      <c r="V57" s="7">
        <f t="shared" si="15"/>
        <v>0</v>
      </c>
      <c r="W57" s="3"/>
      <c r="X57" s="2">
        <f t="shared" si="16"/>
        <v>0</v>
      </c>
    </row>
    <row r="58" spans="1:24" ht="12.75">
      <c r="A58" s="1">
        <v>12</v>
      </c>
      <c r="B58" s="6" t="s">
        <v>18</v>
      </c>
      <c r="C58" s="3"/>
      <c r="D58" s="4">
        <v>2</v>
      </c>
      <c r="E58" s="4"/>
      <c r="F58" s="4">
        <v>1</v>
      </c>
      <c r="G58" s="4"/>
      <c r="H58" s="4"/>
      <c r="I58" s="4"/>
      <c r="J58" s="4"/>
      <c r="K58" s="4"/>
      <c r="L58" s="4">
        <v>6</v>
      </c>
      <c r="M58" s="4"/>
      <c r="N58" s="4"/>
      <c r="O58" s="4"/>
      <c r="P58" s="4">
        <v>2</v>
      </c>
      <c r="Q58" s="4"/>
      <c r="R58" s="4">
        <v>1</v>
      </c>
      <c r="S58" s="4"/>
      <c r="T58" s="7">
        <f t="shared" si="13"/>
        <v>10</v>
      </c>
      <c r="U58" s="7">
        <f t="shared" si="14"/>
        <v>0</v>
      </c>
      <c r="V58" s="7">
        <f t="shared" si="15"/>
        <v>2</v>
      </c>
      <c r="W58" s="3"/>
      <c r="X58" s="2">
        <f t="shared" si="16"/>
        <v>12</v>
      </c>
    </row>
    <row r="59" spans="1:24" ht="12.75">
      <c r="A59" s="2">
        <v>13</v>
      </c>
      <c r="B59" s="5" t="s">
        <v>2</v>
      </c>
      <c r="C59" s="3"/>
      <c r="D59" s="4"/>
      <c r="E59" s="4"/>
      <c r="F59" s="4"/>
      <c r="G59" s="4"/>
      <c r="H59" s="4">
        <v>2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7">
        <f aca="true" t="shared" si="17" ref="T59:V61">D59+H59+L59+P59</f>
        <v>2</v>
      </c>
      <c r="U59" s="7">
        <f t="shared" si="17"/>
        <v>0</v>
      </c>
      <c r="V59" s="7">
        <f t="shared" si="17"/>
        <v>0</v>
      </c>
      <c r="W59" s="3"/>
      <c r="X59" s="2">
        <f t="shared" si="16"/>
        <v>2</v>
      </c>
    </row>
    <row r="60" spans="1:24" ht="12.75">
      <c r="A60" s="2">
        <v>14</v>
      </c>
      <c r="B60" s="5" t="s">
        <v>6</v>
      </c>
      <c r="C60" s="3"/>
      <c r="D60" s="4">
        <v>2</v>
      </c>
      <c r="E60" s="4">
        <v>6</v>
      </c>
      <c r="F60" s="4"/>
      <c r="G60" s="4"/>
      <c r="H60" s="4"/>
      <c r="I60" s="4"/>
      <c r="J60" s="4"/>
      <c r="K60" s="4"/>
      <c r="L60" s="4">
        <v>2</v>
      </c>
      <c r="M60" s="4"/>
      <c r="N60" s="4"/>
      <c r="O60" s="4"/>
      <c r="P60" s="4">
        <v>8</v>
      </c>
      <c r="Q60" s="4">
        <v>6</v>
      </c>
      <c r="R60" s="4">
        <v>4</v>
      </c>
      <c r="S60" s="4"/>
      <c r="T60" s="7">
        <f t="shared" si="17"/>
        <v>12</v>
      </c>
      <c r="U60" s="7">
        <f t="shared" si="17"/>
        <v>12</v>
      </c>
      <c r="V60" s="7">
        <f t="shared" si="17"/>
        <v>4</v>
      </c>
      <c r="W60" s="3"/>
      <c r="X60" s="2">
        <f t="shared" si="16"/>
        <v>28</v>
      </c>
    </row>
    <row r="61" spans="1:24" ht="12.75">
      <c r="A61" s="2">
        <v>15</v>
      </c>
      <c r="B61" s="5" t="s">
        <v>5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>
        <v>2</v>
      </c>
      <c r="O61" s="4"/>
      <c r="P61" s="4">
        <v>2</v>
      </c>
      <c r="Q61" s="4"/>
      <c r="R61" s="4"/>
      <c r="S61" s="4"/>
      <c r="T61" s="7">
        <f t="shared" si="17"/>
        <v>2</v>
      </c>
      <c r="U61" s="7">
        <f t="shared" si="17"/>
        <v>0</v>
      </c>
      <c r="V61" s="7">
        <f t="shared" si="17"/>
        <v>2</v>
      </c>
      <c r="W61" s="3"/>
      <c r="X61" s="2">
        <f t="shared" si="16"/>
        <v>4</v>
      </c>
    </row>
    <row r="62" spans="4:24" ht="12.75">
      <c r="D62">
        <f>SUM(D52:F61)</f>
        <v>11</v>
      </c>
      <c r="H62">
        <f>SUM(H52:J61)</f>
        <v>8</v>
      </c>
      <c r="L62">
        <f>SUM(L52:N61)</f>
        <v>14</v>
      </c>
      <c r="P62">
        <f>SUM(P52:R61)</f>
        <v>29</v>
      </c>
      <c r="X62">
        <f>SUM(X52:X61)</f>
        <v>62</v>
      </c>
    </row>
    <row r="65" ht="12.75">
      <c r="B65" s="6" t="s">
        <v>24</v>
      </c>
    </row>
    <row r="66" ht="12.75">
      <c r="B66" s="10">
        <v>37004</v>
      </c>
    </row>
    <row r="67" spans="1:24" ht="12.75">
      <c r="A67" s="5"/>
      <c r="B67" s="5"/>
      <c r="C67" s="5"/>
      <c r="D67" s="5"/>
      <c r="E67" s="7" t="s">
        <v>7</v>
      </c>
      <c r="F67" s="5"/>
      <c r="G67" s="5"/>
      <c r="H67" s="5"/>
      <c r="I67" s="7" t="s">
        <v>11</v>
      </c>
      <c r="J67" s="5"/>
      <c r="K67" s="5"/>
      <c r="L67" s="5"/>
      <c r="M67" s="7" t="s">
        <v>12</v>
      </c>
      <c r="N67" s="5"/>
      <c r="O67" s="5"/>
      <c r="P67" s="5"/>
      <c r="Q67" s="7" t="s">
        <v>13</v>
      </c>
      <c r="R67" s="5"/>
      <c r="S67" s="5"/>
      <c r="T67" s="5"/>
      <c r="U67" s="7" t="s">
        <v>14</v>
      </c>
      <c r="V67" s="5"/>
      <c r="W67" s="5"/>
      <c r="X67" s="5"/>
    </row>
    <row r="68" spans="1:24" ht="12.75">
      <c r="A68" s="2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8"/>
      <c r="U68" s="8"/>
      <c r="V68" s="8"/>
      <c r="W68" s="8"/>
      <c r="X68" s="8"/>
    </row>
    <row r="69" spans="1:24" ht="12.75">
      <c r="A69" s="2"/>
      <c r="B69" s="5"/>
      <c r="C69" s="3"/>
      <c r="D69" s="3" t="s">
        <v>8</v>
      </c>
      <c r="E69" s="3" t="s">
        <v>9</v>
      </c>
      <c r="F69" s="3" t="s">
        <v>10</v>
      </c>
      <c r="G69" s="3"/>
      <c r="H69" s="3" t="s">
        <v>8</v>
      </c>
      <c r="I69" s="3" t="s">
        <v>9</v>
      </c>
      <c r="J69" s="3" t="s">
        <v>10</v>
      </c>
      <c r="K69" s="3"/>
      <c r="L69" s="3" t="s">
        <v>8</v>
      </c>
      <c r="M69" s="3" t="s">
        <v>9</v>
      </c>
      <c r="N69" s="3" t="s">
        <v>10</v>
      </c>
      <c r="O69" s="3"/>
      <c r="P69" s="3" t="s">
        <v>8</v>
      </c>
      <c r="Q69" s="3" t="s">
        <v>9</v>
      </c>
      <c r="R69" s="3" t="s">
        <v>10</v>
      </c>
      <c r="S69" s="3"/>
      <c r="T69" s="5" t="s">
        <v>8</v>
      </c>
      <c r="U69" s="5" t="s">
        <v>9</v>
      </c>
      <c r="V69" s="5" t="s">
        <v>10</v>
      </c>
      <c r="W69" s="5"/>
      <c r="X69" s="2" t="s">
        <v>15</v>
      </c>
    </row>
    <row r="70" spans="1:24" ht="12.75">
      <c r="A70" s="2">
        <v>5</v>
      </c>
      <c r="B70" s="5" t="s">
        <v>1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7">
        <f aca="true" t="shared" si="18" ref="T70:V76">D70+H70+L70+P70</f>
        <v>0</v>
      </c>
      <c r="U70" s="7">
        <f t="shared" si="18"/>
        <v>0</v>
      </c>
      <c r="V70" s="7">
        <f t="shared" si="18"/>
        <v>0</v>
      </c>
      <c r="W70" s="3"/>
      <c r="X70" s="2">
        <f aca="true" t="shared" si="19" ref="X70:X76">T70+U70+V70</f>
        <v>0</v>
      </c>
    </row>
    <row r="71" spans="1:24" ht="12.75">
      <c r="A71" s="2">
        <v>6</v>
      </c>
      <c r="B71" s="5" t="s">
        <v>0</v>
      </c>
      <c r="C71" s="3"/>
      <c r="D71" s="4"/>
      <c r="E71" s="4"/>
      <c r="F71" s="4"/>
      <c r="G71" s="4"/>
      <c r="H71" s="4"/>
      <c r="I71" s="4">
        <v>3</v>
      </c>
      <c r="J71" s="4"/>
      <c r="K71" s="4"/>
      <c r="L71" s="4"/>
      <c r="M71" s="4"/>
      <c r="N71" s="4">
        <v>1</v>
      </c>
      <c r="O71" s="4"/>
      <c r="P71" s="4"/>
      <c r="Q71" s="4"/>
      <c r="R71" s="4"/>
      <c r="S71" s="4"/>
      <c r="T71" s="7">
        <f t="shared" si="18"/>
        <v>0</v>
      </c>
      <c r="U71" s="7">
        <f t="shared" si="18"/>
        <v>3</v>
      </c>
      <c r="V71" s="7">
        <f t="shared" si="18"/>
        <v>1</v>
      </c>
      <c r="W71" s="5"/>
      <c r="X71" s="2">
        <f t="shared" si="19"/>
        <v>4</v>
      </c>
    </row>
    <row r="72" spans="1:24" ht="12.75">
      <c r="A72" s="2">
        <v>10</v>
      </c>
      <c r="B72" s="5" t="s">
        <v>3</v>
      </c>
      <c r="C72" s="3"/>
      <c r="D72" s="4"/>
      <c r="E72" s="4"/>
      <c r="F72" s="4">
        <v>3</v>
      </c>
      <c r="G72" s="4"/>
      <c r="H72" s="4">
        <v>4</v>
      </c>
      <c r="I72" s="4"/>
      <c r="J72" s="4">
        <v>4</v>
      </c>
      <c r="K72" s="4"/>
      <c r="L72" s="4">
        <v>6</v>
      </c>
      <c r="M72" s="4"/>
      <c r="N72" s="4">
        <v>1</v>
      </c>
      <c r="O72" s="4"/>
      <c r="P72" s="4"/>
      <c r="Q72" s="4"/>
      <c r="R72" s="4">
        <v>2</v>
      </c>
      <c r="S72" s="4"/>
      <c r="T72" s="7">
        <f t="shared" si="18"/>
        <v>10</v>
      </c>
      <c r="U72" s="7">
        <f t="shared" si="18"/>
        <v>0</v>
      </c>
      <c r="V72" s="7">
        <f t="shared" si="18"/>
        <v>10</v>
      </c>
      <c r="W72" s="3"/>
      <c r="X72" s="2">
        <f t="shared" si="19"/>
        <v>20</v>
      </c>
    </row>
    <row r="73" spans="1:24" ht="12.75">
      <c r="A73" s="2">
        <v>11</v>
      </c>
      <c r="B73" s="5" t="s">
        <v>4</v>
      </c>
      <c r="C73" s="3"/>
      <c r="D73" s="4"/>
      <c r="E73" s="4"/>
      <c r="F73" s="4">
        <v>3</v>
      </c>
      <c r="G73" s="4"/>
      <c r="H73" s="4"/>
      <c r="I73" s="4">
        <v>3</v>
      </c>
      <c r="J73" s="4"/>
      <c r="K73" s="4"/>
      <c r="L73" s="4">
        <v>2</v>
      </c>
      <c r="M73" s="4"/>
      <c r="N73" s="4"/>
      <c r="O73" s="4"/>
      <c r="P73" s="4"/>
      <c r="Q73" s="4"/>
      <c r="R73" s="4"/>
      <c r="S73" s="4"/>
      <c r="T73" s="7">
        <f t="shared" si="18"/>
        <v>2</v>
      </c>
      <c r="U73" s="7">
        <f t="shared" si="18"/>
        <v>3</v>
      </c>
      <c r="V73" s="7">
        <f t="shared" si="18"/>
        <v>3</v>
      </c>
      <c r="W73" s="3"/>
      <c r="X73" s="2">
        <f t="shared" si="19"/>
        <v>8</v>
      </c>
    </row>
    <row r="74" spans="1:24" ht="12.75">
      <c r="A74" s="1">
        <v>12</v>
      </c>
      <c r="B74" s="6" t="s">
        <v>18</v>
      </c>
      <c r="C74" s="3"/>
      <c r="D74" s="4">
        <v>2</v>
      </c>
      <c r="E74" s="4"/>
      <c r="F74" s="4">
        <v>1</v>
      </c>
      <c r="G74" s="4"/>
      <c r="H74" s="4"/>
      <c r="I74" s="4"/>
      <c r="J74" s="4"/>
      <c r="K74" s="4"/>
      <c r="L74" s="4">
        <v>2</v>
      </c>
      <c r="M74" s="4"/>
      <c r="N74" s="4">
        <v>2</v>
      </c>
      <c r="O74" s="4"/>
      <c r="P74" s="4"/>
      <c r="Q74" s="4"/>
      <c r="R74" s="4">
        <v>3</v>
      </c>
      <c r="S74" s="4"/>
      <c r="T74" s="7">
        <f t="shared" si="18"/>
        <v>4</v>
      </c>
      <c r="U74" s="7">
        <f t="shared" si="18"/>
        <v>0</v>
      </c>
      <c r="V74" s="7">
        <f t="shared" si="18"/>
        <v>6</v>
      </c>
      <c r="W74" s="3"/>
      <c r="X74" s="2">
        <f t="shared" si="19"/>
        <v>10</v>
      </c>
    </row>
    <row r="75" spans="1:24" ht="12.75">
      <c r="A75" s="2">
        <v>14</v>
      </c>
      <c r="B75" s="5" t="s">
        <v>6</v>
      </c>
      <c r="C75" s="3"/>
      <c r="D75" s="4"/>
      <c r="E75" s="4"/>
      <c r="F75" s="4">
        <v>3</v>
      </c>
      <c r="G75" s="4"/>
      <c r="H75" s="4"/>
      <c r="I75" s="4"/>
      <c r="J75" s="4">
        <v>2</v>
      </c>
      <c r="K75" s="4"/>
      <c r="L75" s="4"/>
      <c r="M75" s="4"/>
      <c r="N75" s="4"/>
      <c r="O75" s="4"/>
      <c r="P75" s="4">
        <v>12</v>
      </c>
      <c r="Q75" s="4"/>
      <c r="R75" s="4">
        <v>6</v>
      </c>
      <c r="S75" s="4"/>
      <c r="T75" s="7">
        <f t="shared" si="18"/>
        <v>12</v>
      </c>
      <c r="U75" s="7">
        <f t="shared" si="18"/>
        <v>0</v>
      </c>
      <c r="V75" s="7">
        <f t="shared" si="18"/>
        <v>11</v>
      </c>
      <c r="W75" s="3"/>
      <c r="X75" s="2">
        <f t="shared" si="19"/>
        <v>23</v>
      </c>
    </row>
    <row r="76" spans="1:24" ht="12.75">
      <c r="A76" s="2">
        <v>15</v>
      </c>
      <c r="B76" s="5" t="s">
        <v>5</v>
      </c>
      <c r="C76" s="3"/>
      <c r="D76" s="4">
        <v>2</v>
      </c>
      <c r="E76" s="4"/>
      <c r="F76" s="4">
        <v>1</v>
      </c>
      <c r="G76" s="4"/>
      <c r="H76" s="4">
        <v>6</v>
      </c>
      <c r="I76" s="4"/>
      <c r="J76" s="4"/>
      <c r="K76" s="4"/>
      <c r="L76" s="4">
        <v>2</v>
      </c>
      <c r="M76" s="4"/>
      <c r="N76" s="4"/>
      <c r="O76" s="4"/>
      <c r="P76" s="4">
        <v>4</v>
      </c>
      <c r="Q76" s="4"/>
      <c r="R76" s="4"/>
      <c r="S76" s="4"/>
      <c r="T76" s="7">
        <f t="shared" si="18"/>
        <v>14</v>
      </c>
      <c r="U76" s="7">
        <f t="shared" si="18"/>
        <v>0</v>
      </c>
      <c r="V76" s="7">
        <f t="shared" si="18"/>
        <v>1</v>
      </c>
      <c r="W76" s="3"/>
      <c r="X76" s="2">
        <f t="shared" si="19"/>
        <v>15</v>
      </c>
    </row>
    <row r="77" spans="4:24" ht="12.75">
      <c r="D77">
        <f>SUM(D70:F76)</f>
        <v>15</v>
      </c>
      <c r="H77">
        <f>SUM(H70:J76)</f>
        <v>22</v>
      </c>
      <c r="L77">
        <f>SUM(L70:N76)</f>
        <v>16</v>
      </c>
      <c r="P77">
        <f>SUM(P70:R76)</f>
        <v>27</v>
      </c>
      <c r="X77">
        <f>SUM(X70:X76)</f>
        <v>80</v>
      </c>
    </row>
    <row r="81" ht="12.75">
      <c r="B81" s="6" t="s">
        <v>26</v>
      </c>
    </row>
    <row r="82" ht="12.75">
      <c r="B82" s="10">
        <v>37013</v>
      </c>
    </row>
    <row r="83" spans="1:24" ht="12.75">
      <c r="A83" s="5"/>
      <c r="B83" s="5"/>
      <c r="C83" s="5"/>
      <c r="D83" s="5"/>
      <c r="E83" s="7" t="s">
        <v>7</v>
      </c>
      <c r="F83" s="5"/>
      <c r="G83" s="5"/>
      <c r="H83" s="5"/>
      <c r="I83" s="7" t="s">
        <v>11</v>
      </c>
      <c r="J83" s="5"/>
      <c r="K83" s="5"/>
      <c r="L83" s="5"/>
      <c r="M83" s="7" t="s">
        <v>12</v>
      </c>
      <c r="N83" s="5"/>
      <c r="O83" s="5"/>
      <c r="P83" s="5"/>
      <c r="Q83" s="7" t="s">
        <v>13</v>
      </c>
      <c r="R83" s="5"/>
      <c r="S83" s="5"/>
      <c r="T83" s="5"/>
      <c r="U83" s="7" t="s">
        <v>14</v>
      </c>
      <c r="V83" s="5"/>
      <c r="W83" s="5"/>
      <c r="X83" s="5"/>
    </row>
    <row r="84" spans="1:24" ht="12.75">
      <c r="A84" s="2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8"/>
      <c r="U84" s="8"/>
      <c r="V84" s="8"/>
      <c r="W84" s="8"/>
      <c r="X84" s="8"/>
    </row>
    <row r="85" spans="1:24" ht="12.75">
      <c r="A85" s="2"/>
      <c r="B85" s="5"/>
      <c r="C85" s="3"/>
      <c r="D85" s="3" t="s">
        <v>8</v>
      </c>
      <c r="E85" s="3" t="s">
        <v>9</v>
      </c>
      <c r="F85" s="3" t="s">
        <v>10</v>
      </c>
      <c r="G85" s="3"/>
      <c r="H85" s="3" t="s">
        <v>8</v>
      </c>
      <c r="I85" s="3" t="s">
        <v>9</v>
      </c>
      <c r="J85" s="3" t="s">
        <v>10</v>
      </c>
      <c r="K85" s="3"/>
      <c r="L85" s="3" t="s">
        <v>8</v>
      </c>
      <c r="M85" s="3" t="s">
        <v>9</v>
      </c>
      <c r="N85" s="3" t="s">
        <v>10</v>
      </c>
      <c r="O85" s="3"/>
      <c r="P85" s="3" t="s">
        <v>8</v>
      </c>
      <c r="Q85" s="3" t="s">
        <v>9</v>
      </c>
      <c r="R85" s="3" t="s">
        <v>10</v>
      </c>
      <c r="S85" s="3"/>
      <c r="T85" s="5" t="s">
        <v>8</v>
      </c>
      <c r="U85" s="5" t="s">
        <v>9</v>
      </c>
      <c r="V85" s="5" t="s">
        <v>10</v>
      </c>
      <c r="W85" s="5"/>
      <c r="X85" s="2" t="s">
        <v>15</v>
      </c>
    </row>
    <row r="86" spans="1:24" ht="12.75">
      <c r="A86" s="2">
        <v>5</v>
      </c>
      <c r="B86" s="5" t="s">
        <v>1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7">
        <f aca="true" t="shared" si="20" ref="T86:T92">D86+H86+L86+P86</f>
        <v>0</v>
      </c>
      <c r="U86" s="7">
        <f aca="true" t="shared" si="21" ref="U86:U92">E86+I86+M86+Q86</f>
        <v>0</v>
      </c>
      <c r="V86" s="7">
        <f aca="true" t="shared" si="22" ref="V86:V92">F86+J86+N86+R86</f>
        <v>0</v>
      </c>
      <c r="W86" s="3"/>
      <c r="X86" s="2">
        <f>T86+U86+V86</f>
        <v>0</v>
      </c>
    </row>
    <row r="87" spans="1:24" ht="12.75">
      <c r="A87" s="2">
        <v>6</v>
      </c>
      <c r="B87" s="5" t="s">
        <v>0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>
        <v>2</v>
      </c>
      <c r="O87" s="4"/>
      <c r="P87" s="4"/>
      <c r="Q87" s="4"/>
      <c r="R87" s="4"/>
      <c r="S87" s="4"/>
      <c r="T87" s="7">
        <f t="shared" si="20"/>
        <v>0</v>
      </c>
      <c r="U87" s="7">
        <f t="shared" si="21"/>
        <v>0</v>
      </c>
      <c r="V87" s="7">
        <f t="shared" si="22"/>
        <v>2</v>
      </c>
      <c r="W87" s="5"/>
      <c r="X87" s="2">
        <f>T87+U87+V87</f>
        <v>2</v>
      </c>
    </row>
    <row r="88" spans="1:24" ht="12.75">
      <c r="A88" s="2">
        <v>8</v>
      </c>
      <c r="B88" s="5" t="s">
        <v>20</v>
      </c>
      <c r="C88" s="3"/>
      <c r="D88" s="4"/>
      <c r="E88" s="4"/>
      <c r="F88" s="4"/>
      <c r="G88" s="4"/>
      <c r="H88" s="4">
        <v>2</v>
      </c>
      <c r="I88" s="4"/>
      <c r="J88" s="4"/>
      <c r="K88" s="4"/>
      <c r="L88" s="4">
        <v>2</v>
      </c>
      <c r="M88" s="4"/>
      <c r="N88" s="4"/>
      <c r="O88" s="4"/>
      <c r="P88" s="4">
        <v>2</v>
      </c>
      <c r="Q88" s="4"/>
      <c r="R88" s="4"/>
      <c r="S88" s="4"/>
      <c r="T88" s="7">
        <f t="shared" si="20"/>
        <v>6</v>
      </c>
      <c r="U88" s="7">
        <f t="shared" si="21"/>
        <v>0</v>
      </c>
      <c r="V88" s="7">
        <f t="shared" si="22"/>
        <v>0</v>
      </c>
      <c r="W88" s="3"/>
      <c r="X88" s="2">
        <f>T88+U88+V88</f>
        <v>6</v>
      </c>
    </row>
    <row r="89" spans="1:24" ht="12.75">
      <c r="A89" s="2">
        <v>9</v>
      </c>
      <c r="B89" s="5" t="s">
        <v>23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7">
        <f>D89+H89+L89+P89</f>
        <v>0</v>
      </c>
      <c r="U89" s="7">
        <f>E89+I89+M89+Q89</f>
        <v>0</v>
      </c>
      <c r="V89" s="7">
        <f>F89+J89+N89+R89</f>
        <v>0</v>
      </c>
      <c r="W89" s="3"/>
      <c r="X89" s="2">
        <f>T89+U89+V89</f>
        <v>0</v>
      </c>
    </row>
    <row r="90" spans="1:24" ht="12.75">
      <c r="A90" s="2">
        <v>10</v>
      </c>
      <c r="B90" s="5" t="s">
        <v>3</v>
      </c>
      <c r="C90" s="3"/>
      <c r="D90" s="4"/>
      <c r="E90" s="4"/>
      <c r="F90" s="4"/>
      <c r="G90" s="4"/>
      <c r="H90" s="4">
        <v>4</v>
      </c>
      <c r="I90" s="4">
        <v>3</v>
      </c>
      <c r="J90" s="4"/>
      <c r="K90" s="4"/>
      <c r="L90" s="4"/>
      <c r="M90" s="4"/>
      <c r="N90" s="4"/>
      <c r="O90" s="4"/>
      <c r="P90" s="4">
        <v>2</v>
      </c>
      <c r="Q90" s="4">
        <v>3</v>
      </c>
      <c r="R90" s="4"/>
      <c r="S90" s="4"/>
      <c r="T90" s="7">
        <f>D90+H90+L90+P90</f>
        <v>6</v>
      </c>
      <c r="U90" s="7">
        <f>E90+I90+M90+Q90</f>
        <v>6</v>
      </c>
      <c r="V90" s="7">
        <f>F90+J90+N90+R90</f>
        <v>0</v>
      </c>
      <c r="W90" s="3"/>
      <c r="X90" s="2">
        <f>T90+U90+V90</f>
        <v>12</v>
      </c>
    </row>
    <row r="91" spans="1:24" ht="12.75">
      <c r="A91" s="1">
        <v>12</v>
      </c>
      <c r="B91" s="6" t="s">
        <v>18</v>
      </c>
      <c r="C91" s="3"/>
      <c r="D91" s="4">
        <v>4</v>
      </c>
      <c r="E91" s="4"/>
      <c r="F91" s="4">
        <v>4</v>
      </c>
      <c r="G91" s="4"/>
      <c r="H91" s="4">
        <v>2</v>
      </c>
      <c r="I91" s="4"/>
      <c r="J91" s="4">
        <v>1</v>
      </c>
      <c r="K91" s="4"/>
      <c r="L91" s="4"/>
      <c r="M91" s="4"/>
      <c r="N91" s="4">
        <v>2</v>
      </c>
      <c r="O91" s="4"/>
      <c r="P91" s="4">
        <v>6</v>
      </c>
      <c r="Q91" s="4"/>
      <c r="R91" s="4">
        <v>3</v>
      </c>
      <c r="S91" s="4"/>
      <c r="T91" s="7">
        <f>D91+H91+L91+P91</f>
        <v>12</v>
      </c>
      <c r="U91" s="7">
        <f>E91+I91+M91+Q91</f>
        <v>0</v>
      </c>
      <c r="V91" s="7">
        <f>F91+J91+N91+R91</f>
        <v>10</v>
      </c>
      <c r="W91" s="3"/>
      <c r="X91" s="2">
        <f>T91+U91+V91</f>
        <v>22</v>
      </c>
    </row>
    <row r="92" spans="1:24" ht="12.75">
      <c r="A92" s="2">
        <v>13</v>
      </c>
      <c r="B92" s="5" t="s">
        <v>2</v>
      </c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7">
        <f>D92+H92+L92+P92</f>
        <v>0</v>
      </c>
      <c r="U92" s="7">
        <f>E92+I92+M92+Q92</f>
        <v>0</v>
      </c>
      <c r="V92" s="7">
        <f>F92+J92+N92+R92</f>
        <v>0</v>
      </c>
      <c r="W92" s="3"/>
      <c r="X92" s="2">
        <f>T92+U92+V92</f>
        <v>0</v>
      </c>
    </row>
    <row r="93" spans="1:24" ht="12.75">
      <c r="A93" s="2">
        <v>14</v>
      </c>
      <c r="B93" s="5" t="s">
        <v>6</v>
      </c>
      <c r="C93" s="3"/>
      <c r="D93" s="4">
        <v>4</v>
      </c>
      <c r="E93" s="4"/>
      <c r="F93" s="4">
        <v>2</v>
      </c>
      <c r="G93" s="4"/>
      <c r="H93" s="4"/>
      <c r="I93" s="4"/>
      <c r="J93" s="4"/>
      <c r="K93" s="4"/>
      <c r="L93" s="4">
        <v>2</v>
      </c>
      <c r="M93" s="4"/>
      <c r="N93" s="4">
        <v>2</v>
      </c>
      <c r="O93" s="4"/>
      <c r="P93" s="4">
        <v>8</v>
      </c>
      <c r="Q93" s="4"/>
      <c r="R93" s="4"/>
      <c r="S93" s="4"/>
      <c r="T93" s="7">
        <f>D93+H93+L93+P93</f>
        <v>14</v>
      </c>
      <c r="U93" s="7">
        <f>E93+I93+M93+Q93</f>
        <v>0</v>
      </c>
      <c r="V93" s="7">
        <f>F93+J93+N93+R93</f>
        <v>4</v>
      </c>
      <c r="W93" s="3"/>
      <c r="X93" s="2">
        <f>T93+U93+V93</f>
        <v>18</v>
      </c>
    </row>
    <row r="94" spans="1:24" ht="12.75">
      <c r="A94" s="2">
        <v>15</v>
      </c>
      <c r="B94" s="5" t="s">
        <v>5</v>
      </c>
      <c r="C94" s="3"/>
      <c r="D94" s="4"/>
      <c r="E94" s="4"/>
      <c r="F94" s="4">
        <v>1</v>
      </c>
      <c r="G94" s="4"/>
      <c r="H94" s="4"/>
      <c r="I94" s="4"/>
      <c r="J94" s="4"/>
      <c r="K94" s="4"/>
      <c r="L94" s="4">
        <v>4</v>
      </c>
      <c r="M94" s="4"/>
      <c r="N94" s="4">
        <v>3</v>
      </c>
      <c r="O94" s="4"/>
      <c r="P94" s="4">
        <v>2</v>
      </c>
      <c r="Q94" s="4"/>
      <c r="R94" s="4">
        <v>1</v>
      </c>
      <c r="S94" s="4"/>
      <c r="T94" s="7">
        <f>D94+H94+L94+P94</f>
        <v>6</v>
      </c>
      <c r="U94" s="7">
        <f>E94+I94+M94+Q94</f>
        <v>0</v>
      </c>
      <c r="V94" s="7">
        <f>F94+J94+N94+R94</f>
        <v>5</v>
      </c>
      <c r="W94" s="3"/>
      <c r="X94" s="2">
        <f>T94+U94+V94</f>
        <v>11</v>
      </c>
    </row>
    <row r="95" spans="8:24" ht="12.75">
      <c r="H95">
        <f>SUM(H86:J94)</f>
        <v>12</v>
      </c>
      <c r="L95">
        <f>SUM(L86:N94)</f>
        <v>17</v>
      </c>
      <c r="P95">
        <f>SUM(P86:R94)</f>
        <v>27</v>
      </c>
      <c r="X95">
        <f>SUM(X86:X94)</f>
        <v>71</v>
      </c>
    </row>
    <row r="96" spans="2:16" ht="12.75">
      <c r="B96" s="15" t="s">
        <v>27</v>
      </c>
      <c r="D96">
        <f>SUM(D86:F94)</f>
        <v>15</v>
      </c>
      <c r="H96">
        <f>D96+H95</f>
        <v>27</v>
      </c>
      <c r="L96">
        <f>D96+H95+L95</f>
        <v>44</v>
      </c>
      <c r="P96">
        <f>D96+H95+L95+P95</f>
        <v>71</v>
      </c>
    </row>
    <row r="101" spans="11:14" ht="12.75">
      <c r="K101" s="6"/>
      <c r="N101" s="9" t="s">
        <v>19</v>
      </c>
    </row>
    <row r="102" spans="1:19" s="12" customFormat="1" ht="12.75">
      <c r="A102" s="1"/>
      <c r="K102" s="6"/>
      <c r="M102" s="9" t="s">
        <v>8</v>
      </c>
      <c r="N102" s="9" t="s">
        <v>9</v>
      </c>
      <c r="O102" s="9" t="s">
        <v>10</v>
      </c>
      <c r="Q102" s="12" t="s">
        <v>15</v>
      </c>
      <c r="S102" s="13" t="s">
        <v>25</v>
      </c>
    </row>
    <row r="103" spans="11:19" ht="12.75">
      <c r="K103" s="5" t="s">
        <v>0</v>
      </c>
      <c r="M103">
        <f>T7+T21+T35+T53+T71+T87</f>
        <v>10</v>
      </c>
      <c r="N103">
        <f>U7+U21+U35+U53+U71+U87</f>
        <v>15</v>
      </c>
      <c r="O103">
        <f>V7+V21+V35+V53+V71+V87</f>
        <v>7</v>
      </c>
      <c r="Q103" s="11">
        <f>SUM(M103:O103)</f>
        <v>32</v>
      </c>
      <c r="S103" s="14">
        <f>Q103/6</f>
        <v>5.333333333333333</v>
      </c>
    </row>
    <row r="104" spans="11:19" ht="12.75">
      <c r="K104" s="5" t="s">
        <v>1</v>
      </c>
      <c r="M104">
        <f>T8+T22+T34+T52+T70+T86</f>
        <v>14</v>
      </c>
      <c r="N104">
        <f>U8+U22+U34+U52+U70+U86</f>
        <v>0</v>
      </c>
      <c r="O104">
        <f>V8+V22+V34+V52+V70+V86</f>
        <v>0</v>
      </c>
      <c r="Q104" s="11">
        <f aca="true" t="shared" si="23" ref="Q104:Q112">SUM(M104:O104)</f>
        <v>14</v>
      </c>
      <c r="S104" s="14">
        <f>Q104/6</f>
        <v>2.3333333333333335</v>
      </c>
    </row>
    <row r="105" spans="11:19" ht="12.75">
      <c r="K105" s="5" t="s">
        <v>2</v>
      </c>
      <c r="M105">
        <f>T9+T40+T59+T92</f>
        <v>8</v>
      </c>
      <c r="N105">
        <f>U9+U40+U59+U92</f>
        <v>0</v>
      </c>
      <c r="O105">
        <f>V9+V40+V59+V92</f>
        <v>0</v>
      </c>
      <c r="Q105" s="11">
        <f t="shared" si="23"/>
        <v>8</v>
      </c>
      <c r="S105" s="14">
        <f>Q105/4</f>
        <v>2</v>
      </c>
    </row>
    <row r="106" spans="11:19" ht="12.75">
      <c r="K106" s="5" t="s">
        <v>3</v>
      </c>
      <c r="M106">
        <f>T10+T23+T37+T56+T72+T90</f>
        <v>40</v>
      </c>
      <c r="N106">
        <f>U10+U23+U37+U56+U72+U90</f>
        <v>6</v>
      </c>
      <c r="O106">
        <f>V10+V23+V37+V56+V72+V90</f>
        <v>18</v>
      </c>
      <c r="Q106" s="11">
        <f t="shared" si="23"/>
        <v>64</v>
      </c>
      <c r="S106" s="14">
        <f>Q106/6</f>
        <v>10.666666666666666</v>
      </c>
    </row>
    <row r="107" spans="11:19" ht="12.75">
      <c r="K107" s="6" t="s">
        <v>18</v>
      </c>
      <c r="M107">
        <f>T24+T39+T58+T73+T91</f>
        <v>46</v>
      </c>
      <c r="N107">
        <f>U24+U39+U58+U73+U91</f>
        <v>3</v>
      </c>
      <c r="O107">
        <f>V24+V39+V58+V73+V91</f>
        <v>27</v>
      </c>
      <c r="Q107" s="11">
        <f t="shared" si="23"/>
        <v>76</v>
      </c>
      <c r="S107" s="14">
        <f>Q107/5</f>
        <v>15.2</v>
      </c>
    </row>
    <row r="108" spans="11:19" ht="12.75">
      <c r="K108" s="6" t="s">
        <v>23</v>
      </c>
      <c r="M108">
        <f>T55+T89</f>
        <v>0</v>
      </c>
      <c r="N108">
        <f>U55+U89</f>
        <v>0</v>
      </c>
      <c r="O108">
        <f>V55+V89</f>
        <v>2</v>
      </c>
      <c r="Q108" s="11">
        <f t="shared" si="23"/>
        <v>2</v>
      </c>
      <c r="S108" s="14">
        <f>Q108/2</f>
        <v>1</v>
      </c>
    </row>
    <row r="109" spans="11:19" ht="12.75">
      <c r="K109" s="5" t="s">
        <v>4</v>
      </c>
      <c r="M109">
        <f>T11+T25+T38+T57+T73</f>
        <v>18</v>
      </c>
      <c r="N109">
        <f>U11+U25+U38+U57+U73</f>
        <v>3</v>
      </c>
      <c r="O109">
        <f>V11+V25+V38+V57+V73</f>
        <v>3</v>
      </c>
      <c r="Q109" s="11">
        <f t="shared" si="23"/>
        <v>24</v>
      </c>
      <c r="S109" s="14">
        <f>Q109/6</f>
        <v>4</v>
      </c>
    </row>
    <row r="110" spans="11:19" ht="12.75">
      <c r="K110" s="5" t="s">
        <v>5</v>
      </c>
      <c r="M110">
        <f>T12+T26+T42+T61+T76+T94</f>
        <v>34</v>
      </c>
      <c r="N110">
        <f>U12+U26+U42+U61+U76+U94</f>
        <v>0</v>
      </c>
      <c r="O110">
        <f>V12+V26+V42+V61+V76+V94</f>
        <v>9</v>
      </c>
      <c r="Q110" s="11">
        <f t="shared" si="23"/>
        <v>43</v>
      </c>
      <c r="S110" s="14">
        <f>Q110/6</f>
        <v>7.166666666666667</v>
      </c>
    </row>
    <row r="111" spans="11:19" ht="12.75">
      <c r="K111" s="5" t="s">
        <v>6</v>
      </c>
      <c r="M111">
        <f>T13+T27+T41+T60+T75+T93</f>
        <v>88</v>
      </c>
      <c r="N111">
        <f>U13+U27+U41+U60+U75+U93</f>
        <v>33</v>
      </c>
      <c r="O111">
        <f>V13+V27+V41+V60+V75+V93</f>
        <v>30</v>
      </c>
      <c r="Q111" s="11">
        <f t="shared" si="23"/>
        <v>151</v>
      </c>
      <c r="S111" s="14">
        <f>Q111/6</f>
        <v>25.166666666666668</v>
      </c>
    </row>
    <row r="112" spans="11:19" ht="12.75">
      <c r="K112" s="6" t="s">
        <v>20</v>
      </c>
      <c r="M112">
        <f>T36+T54+T88</f>
        <v>14</v>
      </c>
      <c r="N112">
        <f>U36+U54+U88</f>
        <v>0</v>
      </c>
      <c r="O112">
        <f>V36+V54+V88</f>
        <v>0</v>
      </c>
      <c r="Q112" s="11">
        <f t="shared" si="23"/>
        <v>14</v>
      </c>
      <c r="S112" s="14">
        <f>Q112/3</f>
        <v>4.666666666666667</v>
      </c>
    </row>
  </sheetData>
  <printOptions/>
  <pageMargins left="0.75" right="0.75" top="1" bottom="1" header="0.5" footer="0.5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D</cp:lastModifiedBy>
  <dcterms:created xsi:type="dcterms:W3CDTF">2001-03-23T22:28:26Z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